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Декабрь\"/>
    </mc:Choice>
  </mc:AlternateContent>
  <bookViews>
    <workbookView xWindow="0" yWindow="1260" windowWidth="8715" windowHeight="5280"/>
  </bookViews>
  <sheets>
    <sheet name="24.12.2024" sheetId="1" r:id="rId1"/>
  </sheets>
  <definedNames>
    <definedName name="_xlnm.Print_Area" localSheetId="0">'24.12.2024'!$A$1:$M$32</definedName>
  </definedNames>
  <calcPr calcId="162913" refMode="R1C1"/>
</workbook>
</file>

<file path=xl/calcChain.xml><?xml version="1.0" encoding="utf-8"?>
<calcChain xmlns="http://schemas.openxmlformats.org/spreadsheetml/2006/main">
  <c r="N25" i="1" l="1"/>
  <c r="N26" i="1"/>
  <c r="N27" i="1"/>
  <c r="N28" i="1"/>
  <c r="N29" i="1"/>
  <c r="N30" i="1"/>
  <c r="N31" i="1"/>
  <c r="N32" i="1"/>
  <c r="N24" i="1"/>
  <c r="N18" i="1"/>
  <c r="N17" i="1"/>
  <c r="N14" i="1"/>
  <c r="N15" i="1"/>
  <c r="N16" i="1"/>
  <c r="N19" i="1"/>
  <c r="N20" i="1"/>
  <c r="N21" i="1"/>
  <c r="N22" i="1"/>
  <c r="N23" i="1"/>
  <c r="N13" i="1"/>
  <c r="N12" i="1"/>
  <c r="N11" i="1"/>
  <c r="C9" i="1" l="1"/>
  <c r="C27" i="1" l="1"/>
  <c r="C28" i="1"/>
  <c r="C29" i="1"/>
  <c r="C30" i="1"/>
  <c r="C31" i="1"/>
  <c r="C32" i="1"/>
  <c r="C11" i="1" l="1"/>
  <c r="C15" i="1"/>
  <c r="C16" i="1"/>
  <c r="C20" i="1"/>
  <c r="C21" i="1"/>
  <c r="C26" i="1"/>
  <c r="C25" i="1"/>
  <c r="C24" i="1"/>
  <c r="C23" i="1"/>
  <c r="C22" i="1"/>
  <c r="C19" i="1"/>
  <c r="C18" i="1"/>
  <c r="C17" i="1"/>
  <c r="C14" i="1"/>
  <c r="C13" i="1"/>
  <c r="C12" i="1"/>
  <c r="C10" i="1"/>
</calcChain>
</file>

<file path=xl/comments1.xml><?xml version="1.0" encoding="utf-8"?>
<comments xmlns="http://schemas.openxmlformats.org/spreadsheetml/2006/main">
  <authors>
    <author>Андреева Евгения Юрьевна</author>
  </authors>
  <commentList>
    <comment ref="D13" authorId="0" shapeId="0">
      <text>
        <r>
          <rPr>
            <b/>
            <sz val="9"/>
            <color indexed="81"/>
            <rFont val="Tahoma"/>
            <family val="2"/>
            <charset val="204"/>
          </rPr>
          <t>Андреева Евгения Юрьевна:</t>
        </r>
        <r>
          <rPr>
            <sz val="9"/>
            <color indexed="81"/>
            <rFont val="Tahoma"/>
            <family val="2"/>
            <charset val="204"/>
          </rPr>
          <t xml:space="preserve">
72,5%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Андреева Евгения Юрьевна:</t>
        </r>
        <r>
          <rPr>
            <sz val="9"/>
            <color indexed="81"/>
            <rFont val="Tahoma"/>
            <family val="2"/>
            <charset val="204"/>
          </rPr>
          <t xml:space="preserve">
82,5%
</t>
        </r>
      </text>
    </comment>
  </commentList>
</comments>
</file>

<file path=xl/sharedStrings.xml><?xml version="1.0" encoding="utf-8"?>
<sst xmlns="http://schemas.openxmlformats.org/spreadsheetml/2006/main" count="60" uniqueCount="38">
  <si>
    <t>РЕГИОНАЛЬНЫЙ ИНФОРМАЦИОННЫЙ МОНИТОРИНГ ЦЕН</t>
  </si>
  <si>
    <t xml:space="preserve"> </t>
  </si>
  <si>
    <t>Сводная по территории</t>
  </si>
  <si>
    <t>Наименование показателей</t>
  </si>
  <si>
    <t>Единицы измере- ния</t>
  </si>
  <si>
    <t>Цены,         руб.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</si>
  <si>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</si>
  <si>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</si>
  <si>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</si>
  <si>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</si>
  <si>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</si>
  <si>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</si>
  <si>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</si>
  <si>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</si>
  <si>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</si>
  <si>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</si>
  <si>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</si>
  <si>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</si>
  <si>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</si>
  <si>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</si>
  <si>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</si>
  <si>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</si>
  <si>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</si>
  <si>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</si>
  <si>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формула средней цены расчитываеться автоматически, вносить цены только в столбцы поселений</t>
  </si>
  <si>
    <t>min</t>
  </si>
  <si>
    <t>max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</si>
  <si>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</si>
  <si>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</si>
  <si>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</si>
  <si>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</si>
  <si>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</si>
  <si>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</si>
  <si>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</si>
  <si>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</si>
  <si>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</si>
  <si>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r>
      <t xml:space="preserve">Мониторинг розничных цен на товары первой необходимости, </t>
    </r>
    <r>
      <rPr>
        <sz val="14"/>
        <color rgb="FFFF0000"/>
        <rFont val="Arial Cyr"/>
        <charset val="204"/>
      </rPr>
      <t>магазин Пятерочка, ул. Омская 38</t>
    </r>
  </si>
  <si>
    <t xml:space="preserve">в разрезе городских и сельских поселений  района на 24.12.2024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</si>
</sst>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16" x14ac:knownFonts="1">
    <font>
      <sz val="12"/>
      <name val="Times New Roman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0"/>
      <color rgb="FFFF0000"/>
      <name val="Arial Cyr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FF0000"/>
      <name val="Arial Cyr"/>
      <charset val="204"/>
    </font>
    <font>
      <sz val="12"/>
      <color theme="0" tint="-0.3499862666707357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3" fillId="0" borderId="6" xfId="0" applyFont="1" applyFill="1" applyBorder="1" applyAlignment="1" applyProtection="1">
      <alignment horizontal="center" vertical="center"/>
      <protection hidden="1"/>
    </xf>
    <xf numFmtId="0" fontId="3" fillId="0" borderId="7" xfId="0" applyFont="1" applyFill="1" applyBorder="1" applyAlignment="1" applyProtection="1">
      <alignment horizontal="center" vertical="center"/>
      <protection hidden="1"/>
    </xf>
    <xf numFmtId="0" fontId="3" fillId="0" borderId="8" xfId="0" applyFont="1" applyFill="1" applyBorder="1" applyAlignment="1" applyProtection="1">
      <alignment horizontal="center" vertical="center"/>
      <protection hidden="1"/>
    </xf>
    <xf numFmtId="0" fontId="5" fillId="0" borderId="11" xfId="0" applyFont="1" applyFill="1" applyBorder="1" applyAlignment="1" applyProtection="1">
      <alignment horizontal="center" vertical="center" shrinkToFit="1"/>
      <protection hidden="1"/>
    </xf>
    <xf numFmtId="0" fontId="5" fillId="0" borderId="11" xfId="0" applyFont="1" applyFill="1" applyBorder="1" applyAlignment="1" applyProtection="1">
      <alignment horizontal="center" vertical="center" wrapText="1" shrinkToFit="1"/>
      <protection hidden="1"/>
    </xf>
    <xf numFmtId="0" fontId="7" fillId="0" borderId="3" xfId="0" applyFont="1" applyFill="1" applyBorder="1" applyAlignment="1">
      <alignment horizontal="center" vertical="center"/>
    </xf>
    <xf numFmtId="2" fontId="0" fillId="0" borderId="3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0" fillId="2" borderId="0" xfId="0" applyFill="1"/>
    <xf numFmtId="0" fontId="8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vertical="center" wrapText="1"/>
      <protection hidden="1"/>
    </xf>
    <xf numFmtId="2" fontId="1" fillId="0" borderId="3" xfId="0" applyNumberFormat="1" applyFon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1" fillId="3" borderId="3" xfId="0" applyNumberFormat="1" applyFont="1" applyFill="1" applyBorder="1" applyAlignment="1" applyProtection="1">
      <alignment horizontal="center" vertical="center"/>
      <protection locked="0"/>
    </xf>
    <xf numFmtId="2" fontId="9" fillId="0" borderId="3" xfId="0" applyNumberFormat="1" applyFont="1" applyFill="1" applyBorder="1" applyAlignment="1" applyProtection="1">
      <alignment horizontal="center" vertical="center" wrapText="1" shrinkToFit="1"/>
      <protection hidden="1"/>
    </xf>
    <xf numFmtId="2" fontId="9" fillId="2" borderId="3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3" xfId="0" applyNumberFormat="1" applyFill="1" applyBorder="1" applyAlignment="1" applyProtection="1">
      <alignment vertical="center"/>
      <protection locked="0"/>
    </xf>
    <xf numFmtId="165" fontId="0" fillId="0" borderId="3" xfId="0" applyNumberFormat="1" applyFill="1" applyBorder="1" applyAlignment="1" applyProtection="1">
      <alignment horizontal="center" vertical="center"/>
      <protection locked="0"/>
    </xf>
    <xf numFmtId="165" fontId="0" fillId="0" borderId="0" xfId="0" applyNumberFormat="1" applyFill="1"/>
    <xf numFmtId="165" fontId="0" fillId="2" borderId="0" xfId="0" applyNumberFormat="1" applyFill="1"/>
    <xf numFmtId="0" fontId="10" fillId="3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0" fillId="0" borderId="3" xfId="0" applyNumberFormat="1" applyFill="1" applyBorder="1" applyAlignment="1" applyProtection="1">
      <alignment vertical="center"/>
      <protection hidden="1"/>
    </xf>
    <xf numFmtId="2" fontId="0" fillId="0" borderId="3" xfId="0" applyNumberFormat="1" applyFill="1" applyBorder="1" applyProtection="1">
      <protection locked="0"/>
    </xf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2" fontId="15" fillId="0" borderId="3" xfId="0" applyNumberFormat="1" applyFont="1" applyFill="1" applyBorder="1" applyAlignment="1" applyProtection="1">
      <alignment vertical="center"/>
      <protection locked="0"/>
    </xf>
    <xf numFmtId="2" fontId="15" fillId="0" borderId="3" xfId="0" applyNumberFormat="1" applyFont="1" applyFill="1" applyBorder="1" applyAlignment="1" applyProtection="1">
      <alignment horizontal="center" vertical="center"/>
      <protection locked="0"/>
    </xf>
    <xf numFmtId="2" fontId="15" fillId="0" borderId="3" xfId="0" applyNumberFormat="1" applyFont="1" applyFill="1" applyBorder="1" applyAlignment="1" applyProtection="1">
      <alignment vertical="center"/>
      <protection hidden="1"/>
    </xf>
    <xf numFmtId="2" fontId="1" fillId="0" borderId="3" xfId="0" applyNumberFormat="1" applyFont="1" applyFill="1" applyBorder="1" applyAlignment="1" applyProtection="1">
      <alignment vertical="center"/>
      <protection locked="0"/>
    </xf>
    <xf numFmtId="2" fontId="1" fillId="0" borderId="3" xfId="0" applyNumberFormat="1" applyFont="1" applyFill="1" applyBorder="1" applyAlignment="1" applyProtection="1">
      <alignment vertical="center"/>
      <protection hidden="1"/>
    </xf>
    <xf numFmtId="2" fontId="1" fillId="3" borderId="3" xfId="0" applyNumberFormat="1" applyFont="1" applyFill="1" applyBorder="1" applyAlignment="1" applyProtection="1">
      <alignment vertical="center"/>
      <protection hidden="1"/>
    </xf>
    <xf numFmtId="0" fontId="10" fillId="3" borderId="12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textRotation="90" wrapText="1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0" xfId="0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226"/>
  <sheetViews>
    <sheetView tabSelected="1" zoomScale="70" zoomScaleNormal="70" zoomScaleSheetLayoutView="75" workbookViewId="0">
      <pane ySplit="8" topLeftCell="A9" activePane="bottomLeft" state="frozen"/>
      <selection activeCell="G12" sqref="G12"/>
      <selection pane="bottomLeft" activeCell="N11" sqref="N11:N32"/>
    </sheetView>
  </sheetViews>
  <sheetFormatPr defaultColWidth="10" defaultRowHeight="15.75" x14ac:dyDescent="0.25"/>
  <cols>
    <col min="1" max="1" width="35.75" style="14" customWidth="1"/>
    <col min="2" max="2" width="8.875" style="16" bestFit="1" customWidth="1"/>
    <col min="3" max="3" width="13.25" style="14" customWidth="1"/>
    <col min="4" max="12" width="8" style="13" customWidth="1"/>
    <col min="13" max="13" width="15.25" style="13" customWidth="1"/>
    <col min="14" max="16384" width="10" style="1"/>
  </cols>
  <sheetData>
    <row r="1" spans="1:15" ht="49.5" customHeight="1" x14ac:dyDescent="0.25">
      <c r="A1" s="17" t="s">
        <v>24</v>
      </c>
      <c r="B1" s="42" t="s">
        <v>36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5" ht="18" x14ac:dyDescent="0.2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5" ht="15.75" customHeight="1" x14ac:dyDescent="0.25">
      <c r="A3" s="44" t="s">
        <v>0</v>
      </c>
      <c r="B3" s="44"/>
      <c r="C3" s="44"/>
      <c r="D3" s="46" t="s">
        <v>6</v>
      </c>
      <c r="E3" s="46" t="s">
        <v>25</v>
      </c>
      <c r="F3" s="46" t="s">
        <v>26</v>
      </c>
      <c r="G3" s="46"/>
      <c r="H3" s="46"/>
      <c r="I3" s="46"/>
      <c r="J3" s="46"/>
      <c r="K3" s="46"/>
      <c r="L3" s="46"/>
      <c r="M3" s="46"/>
    </row>
    <row r="4" spans="1:15" x14ac:dyDescent="0.25">
      <c r="A4" s="44"/>
      <c r="B4" s="44"/>
      <c r="C4" s="44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5" x14ac:dyDescent="0.25">
      <c r="A5" s="45"/>
      <c r="B5" s="45"/>
      <c r="C5" s="45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5" ht="2.25" customHeight="1" x14ac:dyDescent="0.25">
      <c r="A6" s="2"/>
      <c r="B6" s="3" t="s">
        <v>1</v>
      </c>
      <c r="C6" s="4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5" ht="18" x14ac:dyDescent="0.25">
      <c r="A7" s="49" t="s">
        <v>2</v>
      </c>
      <c r="B7" s="50"/>
      <c r="C7" s="51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5" ht="21" customHeight="1" x14ac:dyDescent="0.25">
      <c r="A8" s="5" t="s">
        <v>3</v>
      </c>
      <c r="B8" s="6" t="s">
        <v>4</v>
      </c>
      <c r="C8" s="6" t="s">
        <v>5</v>
      </c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5" ht="16.5" x14ac:dyDescent="0.25">
      <c r="A9" s="27" t="s">
        <v>27</v>
      </c>
      <c r="B9" s="7" t="s">
        <v>6</v>
      </c>
      <c r="C9" s="21">
        <f>IF(SUM(D9:M9)=0,0,SUM(GEOMEAN(D9:M9)))</f>
        <v>0</v>
      </c>
      <c r="D9" s="23"/>
      <c r="E9" s="18"/>
      <c r="F9" s="18"/>
      <c r="G9" s="8"/>
      <c r="H9" s="8"/>
      <c r="I9" s="8"/>
      <c r="J9" s="8"/>
      <c r="K9" s="8"/>
      <c r="L9" s="8"/>
      <c r="M9" s="8"/>
      <c r="N9" s="24"/>
      <c r="O9" s="25"/>
    </row>
    <row r="10" spans="1:15" ht="16.5" x14ac:dyDescent="0.25">
      <c r="A10" s="33" t="s">
        <v>28</v>
      </c>
      <c r="B10" s="7" t="s">
        <v>6</v>
      </c>
      <c r="C10" s="21">
        <f>IF(SUM(E10:M10)=0,0,SUM(GEOMEAN(E10:M10)))</f>
        <v>0</v>
      </c>
      <c r="D10" s="23"/>
      <c r="E10" s="18"/>
      <c r="F10" s="18"/>
      <c r="G10" s="8"/>
      <c r="H10" s="8"/>
      <c r="I10" s="8"/>
      <c r="J10" s="8"/>
      <c r="K10" s="8"/>
      <c r="L10" s="8"/>
      <c r="M10" s="8"/>
      <c r="N10" s="25"/>
      <c r="O10" s="25"/>
    </row>
    <row r="11" spans="1:15" ht="16.5" x14ac:dyDescent="0.25">
      <c r="A11" s="32" t="s">
        <v>29</v>
      </c>
      <c r="B11" s="7" t="s">
        <v>6</v>
      </c>
      <c r="C11" s="21">
        <f t="shared" ref="C11:C32" si="0">IF(SUM(D11:M11)=0,0,SUM(GEOMEAN(D11:M11)))</f>
        <v>35.829362244389927</v>
      </c>
      <c r="D11" s="38">
        <v>1</v>
      </c>
      <c r="E11" s="18">
        <v>199.99</v>
      </c>
      <c r="F11" s="18">
        <v>229.99</v>
      </c>
      <c r="G11" s="36"/>
      <c r="H11" s="36"/>
      <c r="I11" s="36"/>
      <c r="J11" s="36"/>
      <c r="K11" s="8"/>
      <c r="L11" s="8"/>
      <c r="M11" s="8"/>
      <c r="N11" s="9">
        <f>AVERAGE(E11:F11)</f>
        <v>214.99</v>
      </c>
      <c r="O11" s="25"/>
    </row>
    <row r="12" spans="1:15" ht="16.5" x14ac:dyDescent="0.25">
      <c r="A12" s="33" t="s">
        <v>7</v>
      </c>
      <c r="B12" s="7" t="s">
        <v>6</v>
      </c>
      <c r="C12" s="21">
        <f t="shared" si="0"/>
        <v>38.947929655192823</v>
      </c>
      <c r="D12" s="38">
        <v>1</v>
      </c>
      <c r="E12" s="18">
        <v>160.99</v>
      </c>
      <c r="F12" s="18">
        <v>366.99</v>
      </c>
      <c r="G12" s="35"/>
      <c r="H12" s="36"/>
      <c r="I12" s="36"/>
      <c r="J12" s="36"/>
      <c r="K12" s="8"/>
      <c r="L12" s="8"/>
      <c r="M12" s="8"/>
      <c r="N12" s="9">
        <f t="shared" ref="N12:N32" si="1">AVERAGE(E12:F12)</f>
        <v>263.99</v>
      </c>
      <c r="O12" s="25"/>
    </row>
    <row r="13" spans="1:15" s="10" customFormat="1" ht="16.5" x14ac:dyDescent="0.25">
      <c r="A13" s="41" t="s">
        <v>8</v>
      </c>
      <c r="B13" s="7" t="s">
        <v>6</v>
      </c>
      <c r="C13" s="22">
        <f t="shared" si="0"/>
        <v>21.510053970717344</v>
      </c>
      <c r="D13" s="38">
        <v>0.18</v>
      </c>
      <c r="E13" s="18">
        <v>149.99</v>
      </c>
      <c r="F13" s="18">
        <v>259.99</v>
      </c>
      <c r="G13" s="38"/>
      <c r="H13" s="38">
        <v>0.18</v>
      </c>
      <c r="I13" s="18">
        <v>279.99</v>
      </c>
      <c r="J13" s="18">
        <v>279.99</v>
      </c>
      <c r="K13" s="8"/>
      <c r="L13" s="8"/>
      <c r="M13" s="8"/>
      <c r="N13" s="9">
        <f>AVERAGE(E13/D13,F13/D13,J13/H13,I13/H13)</f>
        <v>1347.1666666666667</v>
      </c>
      <c r="O13" s="26"/>
    </row>
    <row r="14" spans="1:15" s="10" customFormat="1" ht="16.5" x14ac:dyDescent="0.25">
      <c r="A14" s="32" t="s">
        <v>9</v>
      </c>
      <c r="B14" s="7" t="s">
        <v>6</v>
      </c>
      <c r="C14" s="22">
        <f t="shared" si="0"/>
        <v>24.213500718003495</v>
      </c>
      <c r="D14" s="38">
        <v>1</v>
      </c>
      <c r="E14" s="18">
        <v>139.99</v>
      </c>
      <c r="F14" s="18">
        <v>159.99</v>
      </c>
      <c r="G14" s="36"/>
      <c r="H14" s="38">
        <v>0.9</v>
      </c>
      <c r="I14" s="18">
        <v>99.99</v>
      </c>
      <c r="J14" s="18">
        <v>99.99</v>
      </c>
      <c r="K14" s="8"/>
      <c r="L14" s="8"/>
      <c r="M14" s="8"/>
      <c r="N14" s="9">
        <f t="shared" ref="N14:N32" si="2">AVERAGE(E14/D14,F14/D14,J14/H14,I14/H14)</f>
        <v>130.54500000000002</v>
      </c>
      <c r="O14" s="26"/>
    </row>
    <row r="15" spans="1:15" s="10" customFormat="1" ht="33" x14ac:dyDescent="0.25">
      <c r="A15" s="32" t="s">
        <v>30</v>
      </c>
      <c r="B15" s="28" t="s">
        <v>10</v>
      </c>
      <c r="C15" s="22">
        <f t="shared" si="0"/>
        <v>25.651423257928329</v>
      </c>
      <c r="D15" s="39">
        <v>0.93</v>
      </c>
      <c r="E15" s="39">
        <v>89.99</v>
      </c>
      <c r="F15" s="39">
        <v>94.99</v>
      </c>
      <c r="G15" s="37"/>
      <c r="H15" s="39">
        <v>1.4</v>
      </c>
      <c r="I15" s="39">
        <v>159.99</v>
      </c>
      <c r="J15" s="39">
        <v>159.99</v>
      </c>
      <c r="K15" s="8"/>
      <c r="L15" s="8"/>
      <c r="M15" s="8"/>
      <c r="N15" s="9">
        <f t="shared" si="2"/>
        <v>106.86509216589863</v>
      </c>
      <c r="O15" s="26"/>
    </row>
    <row r="16" spans="1:15" s="10" customFormat="1" ht="33" x14ac:dyDescent="0.25">
      <c r="A16" s="41" t="s">
        <v>31</v>
      </c>
      <c r="B16" s="28" t="s">
        <v>10</v>
      </c>
      <c r="C16" s="22">
        <f t="shared" si="0"/>
        <v>20.516187911406686</v>
      </c>
      <c r="D16" s="39">
        <v>0.97</v>
      </c>
      <c r="E16" s="40">
        <v>79.989999999999995</v>
      </c>
      <c r="F16" s="40">
        <v>79.989999999999995</v>
      </c>
      <c r="G16" s="37"/>
      <c r="H16" s="39">
        <v>0.95</v>
      </c>
      <c r="I16" s="39">
        <v>109.99</v>
      </c>
      <c r="J16" s="39">
        <v>114.99</v>
      </c>
      <c r="K16" s="8"/>
      <c r="L16" s="8"/>
      <c r="M16" s="8"/>
      <c r="N16" s="9">
        <f t="shared" si="2"/>
        <v>100.43722192078133</v>
      </c>
      <c r="O16" s="26"/>
    </row>
    <row r="17" spans="1:15" s="10" customFormat="1" ht="16.5" x14ac:dyDescent="0.25">
      <c r="A17" s="32" t="s">
        <v>32</v>
      </c>
      <c r="B17" s="29" t="s">
        <v>11</v>
      </c>
      <c r="C17" s="22">
        <f t="shared" si="0"/>
        <v>72.922233125711656</v>
      </c>
      <c r="D17" s="39">
        <v>10</v>
      </c>
      <c r="E17" s="39">
        <v>88.99</v>
      </c>
      <c r="F17" s="39">
        <v>124.99</v>
      </c>
      <c r="G17" s="37"/>
      <c r="H17" s="39">
        <v>20</v>
      </c>
      <c r="I17" s="39">
        <v>259.99</v>
      </c>
      <c r="J17" s="39">
        <v>259.99</v>
      </c>
      <c r="K17" s="8"/>
      <c r="L17" s="8"/>
      <c r="M17" s="8"/>
      <c r="N17" s="9">
        <f>AVERAGE(E17,F17,I17/2,J17/2)</f>
        <v>118.49250000000001</v>
      </c>
      <c r="O17" s="26"/>
    </row>
    <row r="18" spans="1:15" s="10" customFormat="1" ht="16.5" x14ac:dyDescent="0.25">
      <c r="A18" s="32" t="s">
        <v>12</v>
      </c>
      <c r="B18" s="29" t="s">
        <v>6</v>
      </c>
      <c r="C18" s="22">
        <f t="shared" si="0"/>
        <v>19.063783880561225</v>
      </c>
      <c r="D18" s="39">
        <v>1</v>
      </c>
      <c r="E18" s="40">
        <v>69.989999999999995</v>
      </c>
      <c r="F18" s="40">
        <v>98.99</v>
      </c>
      <c r="G18" s="37"/>
      <c r="H18" s="39"/>
      <c r="I18" s="40"/>
      <c r="J18" s="40"/>
      <c r="K18" s="19"/>
      <c r="L18" s="20"/>
      <c r="M18" s="19"/>
      <c r="N18" s="9">
        <f>AVERAGE(E18/D18,F18/D18)</f>
        <v>84.49</v>
      </c>
      <c r="O18" s="26"/>
    </row>
    <row r="19" spans="1:15" s="10" customFormat="1" ht="16.5" x14ac:dyDescent="0.25">
      <c r="A19" s="32" t="s">
        <v>13</v>
      </c>
      <c r="B19" s="7" t="s">
        <v>6</v>
      </c>
      <c r="C19" s="22">
        <f t="shared" si="0"/>
        <v>23.284339657950021</v>
      </c>
      <c r="D19" s="39">
        <v>0.2</v>
      </c>
      <c r="E19" s="40">
        <v>249.99</v>
      </c>
      <c r="F19" s="39">
        <v>279.99</v>
      </c>
      <c r="G19" s="37"/>
      <c r="H19" s="39">
        <v>0.25</v>
      </c>
      <c r="I19" s="39">
        <v>137.99</v>
      </c>
      <c r="J19" s="39">
        <v>329.99</v>
      </c>
      <c r="K19" s="8"/>
      <c r="L19" s="8"/>
      <c r="M19" s="8"/>
      <c r="N19" s="9">
        <f t="shared" si="2"/>
        <v>1130.4549999999999</v>
      </c>
      <c r="O19" s="26"/>
    </row>
    <row r="20" spans="1:15" s="10" customFormat="1" ht="33" x14ac:dyDescent="0.25">
      <c r="A20" s="32" t="s">
        <v>14</v>
      </c>
      <c r="B20" s="7" t="s">
        <v>6</v>
      </c>
      <c r="C20" s="22">
        <f t="shared" si="0"/>
        <v>9.9495673032163179</v>
      </c>
      <c r="D20" s="39">
        <v>1</v>
      </c>
      <c r="E20" s="39">
        <v>13.19</v>
      </c>
      <c r="F20" s="39">
        <v>22.99</v>
      </c>
      <c r="G20" s="37"/>
      <c r="H20" s="39">
        <v>0.5</v>
      </c>
      <c r="I20" s="39">
        <v>79.989999999999995</v>
      </c>
      <c r="J20" s="39">
        <v>79.989999999999995</v>
      </c>
      <c r="K20" s="8"/>
      <c r="L20" s="18"/>
      <c r="M20" s="18"/>
      <c r="N20" s="9">
        <f t="shared" si="2"/>
        <v>89.034999999999997</v>
      </c>
      <c r="O20" s="26"/>
    </row>
    <row r="21" spans="1:15" s="10" customFormat="1" ht="16.5" x14ac:dyDescent="0.25">
      <c r="A21" s="32" t="s">
        <v>33</v>
      </c>
      <c r="B21" s="7" t="s">
        <v>6</v>
      </c>
      <c r="C21" s="22">
        <f t="shared" si="0"/>
        <v>19.604779929413212</v>
      </c>
      <c r="D21" s="39">
        <v>1</v>
      </c>
      <c r="E21" s="39">
        <v>49.99</v>
      </c>
      <c r="F21" s="39">
        <v>75.989999999999995</v>
      </c>
      <c r="G21" s="37"/>
      <c r="H21" s="39">
        <v>2</v>
      </c>
      <c r="I21" s="39">
        <v>57.49</v>
      </c>
      <c r="J21" s="39">
        <v>129.99</v>
      </c>
      <c r="K21" s="8"/>
      <c r="L21" s="8"/>
      <c r="M21" s="8"/>
      <c r="N21" s="9">
        <f t="shared" si="2"/>
        <v>54.93</v>
      </c>
      <c r="O21" s="26"/>
    </row>
    <row r="22" spans="1:15" s="10" customFormat="1" ht="33" x14ac:dyDescent="0.25">
      <c r="A22" s="32" t="s">
        <v>34</v>
      </c>
      <c r="B22" s="7" t="s">
        <v>6</v>
      </c>
      <c r="C22" s="22">
        <f t="shared" si="0"/>
        <v>9.4181169795346094</v>
      </c>
      <c r="D22" s="39">
        <v>0.5</v>
      </c>
      <c r="E22" s="39">
        <v>32.99</v>
      </c>
      <c r="F22" s="39">
        <v>48.99</v>
      </c>
      <c r="G22" s="37"/>
      <c r="H22" s="39">
        <v>0.4</v>
      </c>
      <c r="I22" s="39">
        <v>39.99</v>
      </c>
      <c r="J22" s="39">
        <v>53.99</v>
      </c>
      <c r="K22" s="18"/>
      <c r="L22" s="8"/>
      <c r="M22" s="8"/>
      <c r="N22" s="9">
        <f t="shared" si="2"/>
        <v>99.727499999999992</v>
      </c>
      <c r="O22" s="26"/>
    </row>
    <row r="23" spans="1:15" s="10" customFormat="1" ht="33" x14ac:dyDescent="0.25">
      <c r="A23" s="32" t="s">
        <v>35</v>
      </c>
      <c r="B23" s="7" t="s">
        <v>6</v>
      </c>
      <c r="C23" s="22">
        <f t="shared" si="0"/>
        <v>9.0726910345606679</v>
      </c>
      <c r="D23" s="39">
        <v>0.5</v>
      </c>
      <c r="E23" s="39">
        <v>33.590000000000003</v>
      </c>
      <c r="F23" s="39">
        <v>42.99</v>
      </c>
      <c r="G23" s="37"/>
      <c r="H23" s="39">
        <v>0.4</v>
      </c>
      <c r="I23" s="39">
        <v>41.99</v>
      </c>
      <c r="J23" s="39">
        <v>45.99</v>
      </c>
      <c r="K23" s="8"/>
      <c r="L23" s="8"/>
      <c r="M23" s="8"/>
      <c r="N23" s="9">
        <f t="shared" si="2"/>
        <v>93.277500000000003</v>
      </c>
      <c r="O23" s="26"/>
    </row>
    <row r="24" spans="1:15" s="10" customFormat="1" ht="16.5" x14ac:dyDescent="0.25">
      <c r="A24" s="33" t="s">
        <v>15</v>
      </c>
      <c r="B24" s="7" t="s">
        <v>6</v>
      </c>
      <c r="C24" s="22">
        <f t="shared" si="0"/>
        <v>25.874361857817924</v>
      </c>
      <c r="D24" s="39">
        <v>0.9</v>
      </c>
      <c r="E24" s="39">
        <v>109.99</v>
      </c>
      <c r="F24" s="39">
        <v>174.99</v>
      </c>
      <c r="G24" s="37"/>
      <c r="H24" s="37"/>
      <c r="I24" s="37"/>
      <c r="J24" s="37"/>
      <c r="K24" s="8"/>
      <c r="L24" s="8"/>
      <c r="M24" s="8"/>
      <c r="N24" s="9">
        <f>AVERAGE(E24/D24,F24/D24)</f>
        <v>158.32222222222222</v>
      </c>
      <c r="O24" s="26"/>
    </row>
    <row r="25" spans="1:15" s="10" customFormat="1" ht="16.5" x14ac:dyDescent="0.25">
      <c r="A25" s="32" t="s">
        <v>16</v>
      </c>
      <c r="B25" s="7" t="s">
        <v>6</v>
      </c>
      <c r="C25" s="22">
        <f t="shared" si="0"/>
        <v>13.726402421164034</v>
      </c>
      <c r="D25" s="39">
        <v>0.8</v>
      </c>
      <c r="E25" s="39">
        <v>41.99</v>
      </c>
      <c r="F25" s="39">
        <v>76.989999999999995</v>
      </c>
      <c r="G25" s="37"/>
      <c r="H25" s="37"/>
      <c r="I25" s="37"/>
      <c r="J25" s="37"/>
      <c r="K25" s="8"/>
      <c r="L25" s="8"/>
      <c r="M25" s="8"/>
      <c r="N25" s="9">
        <f t="shared" ref="N25:N32" si="3">AVERAGE(E25/D25,F25/D25)</f>
        <v>74.362499999999983</v>
      </c>
      <c r="O25" s="26"/>
    </row>
    <row r="26" spans="1:15" s="10" customFormat="1" ht="16.5" x14ac:dyDescent="0.25">
      <c r="A26" s="32" t="s">
        <v>17</v>
      </c>
      <c r="B26" s="7" t="s">
        <v>6</v>
      </c>
      <c r="C26" s="22">
        <f t="shared" si="0"/>
        <v>23.809692924734673</v>
      </c>
      <c r="D26" s="39">
        <v>0.9</v>
      </c>
      <c r="E26" s="39">
        <v>99.99</v>
      </c>
      <c r="F26" s="39">
        <v>149.99</v>
      </c>
      <c r="G26" s="37"/>
      <c r="H26" s="37"/>
      <c r="I26" s="37"/>
      <c r="J26" s="37"/>
      <c r="K26" s="8"/>
      <c r="L26" s="8"/>
      <c r="M26" s="8"/>
      <c r="N26" s="9">
        <f t="shared" si="3"/>
        <v>138.87777777777779</v>
      </c>
      <c r="O26" s="26"/>
    </row>
    <row r="27" spans="1:15" ht="16.5" x14ac:dyDescent="0.25">
      <c r="A27" s="34" t="s">
        <v>18</v>
      </c>
      <c r="B27" s="7" t="s">
        <v>6</v>
      </c>
      <c r="C27" s="22">
        <f t="shared" si="0"/>
        <v>7.8822334277477673</v>
      </c>
      <c r="D27" s="39">
        <v>0.4</v>
      </c>
      <c r="E27" s="39">
        <v>34.99</v>
      </c>
      <c r="F27" s="39">
        <v>34.99</v>
      </c>
      <c r="G27" s="39"/>
      <c r="H27" s="39"/>
      <c r="I27" s="39"/>
      <c r="J27" s="39"/>
      <c r="K27" s="30"/>
      <c r="L27" s="30"/>
      <c r="M27" s="30"/>
      <c r="N27" s="9">
        <f t="shared" si="3"/>
        <v>87.474999999999994</v>
      </c>
    </row>
    <row r="28" spans="1:15" ht="16.5" x14ac:dyDescent="0.25">
      <c r="A28" s="34" t="s">
        <v>19</v>
      </c>
      <c r="B28" s="7" t="s">
        <v>6</v>
      </c>
      <c r="C28" s="22">
        <f t="shared" si="0"/>
        <v>17.65008343392147</v>
      </c>
      <c r="D28" s="39">
        <v>1</v>
      </c>
      <c r="E28" s="39">
        <v>54.99</v>
      </c>
      <c r="F28" s="39">
        <v>99.99</v>
      </c>
      <c r="G28" s="37"/>
      <c r="H28" s="37"/>
      <c r="I28" s="37"/>
      <c r="J28" s="37"/>
      <c r="K28" s="31"/>
      <c r="L28" s="31"/>
      <c r="M28" s="31"/>
      <c r="N28" s="9">
        <f t="shared" si="3"/>
        <v>77.489999999999995</v>
      </c>
    </row>
    <row r="29" spans="1:15" ht="16.5" x14ac:dyDescent="0.25">
      <c r="A29" s="34" t="s">
        <v>20</v>
      </c>
      <c r="B29" s="7" t="s">
        <v>6</v>
      </c>
      <c r="C29" s="22">
        <f t="shared" si="0"/>
        <v>11.694121526460915</v>
      </c>
      <c r="D29" s="39">
        <v>1</v>
      </c>
      <c r="E29" s="39">
        <v>39.99</v>
      </c>
      <c r="F29" s="39">
        <v>39.99</v>
      </c>
      <c r="G29" s="37"/>
      <c r="H29" s="37"/>
      <c r="I29" s="37"/>
      <c r="J29" s="37"/>
      <c r="K29" s="31"/>
      <c r="L29" s="31"/>
      <c r="M29" s="31"/>
      <c r="N29" s="9">
        <f t="shared" si="3"/>
        <v>39.99</v>
      </c>
    </row>
    <row r="30" spans="1:15" ht="16.5" x14ac:dyDescent="0.25">
      <c r="A30" s="34" t="s">
        <v>21</v>
      </c>
      <c r="B30" s="7" t="s">
        <v>6</v>
      </c>
      <c r="C30" s="22">
        <f t="shared" si="0"/>
        <v>14.635480261698278</v>
      </c>
      <c r="D30" s="39">
        <v>1</v>
      </c>
      <c r="E30" s="39">
        <v>55.99</v>
      </c>
      <c r="F30" s="39">
        <v>55.99</v>
      </c>
      <c r="G30" s="37"/>
      <c r="H30" s="37"/>
      <c r="I30" s="37"/>
      <c r="J30" s="37"/>
      <c r="K30" s="31"/>
      <c r="L30" s="31"/>
      <c r="M30" s="31"/>
      <c r="N30" s="9">
        <f t="shared" si="3"/>
        <v>55.99</v>
      </c>
    </row>
    <row r="31" spans="1:15" ht="16.5" x14ac:dyDescent="0.25">
      <c r="A31" s="34" t="s">
        <v>22</v>
      </c>
      <c r="B31" s="7" t="s">
        <v>6</v>
      </c>
      <c r="C31" s="22">
        <f t="shared" si="0"/>
        <v>10.077268421359154</v>
      </c>
      <c r="D31" s="39">
        <v>1</v>
      </c>
      <c r="E31" s="39">
        <v>31.99</v>
      </c>
      <c r="F31" s="39">
        <v>31.99</v>
      </c>
      <c r="G31" s="37"/>
      <c r="H31" s="37"/>
      <c r="I31" s="37"/>
      <c r="J31" s="37"/>
      <c r="K31" s="31"/>
      <c r="L31" s="31"/>
      <c r="M31" s="31"/>
      <c r="N31" s="9">
        <f t="shared" si="3"/>
        <v>31.99</v>
      </c>
    </row>
    <row r="32" spans="1:15" ht="16.5" x14ac:dyDescent="0.25">
      <c r="A32" s="34" t="s">
        <v>23</v>
      </c>
      <c r="B32" s="7" t="s">
        <v>6</v>
      </c>
      <c r="C32" s="22">
        <f t="shared" si="0"/>
        <v>26.206006479841992</v>
      </c>
      <c r="D32" s="39">
        <v>1</v>
      </c>
      <c r="E32" s="39">
        <v>89.99</v>
      </c>
      <c r="F32" s="39">
        <v>199.99</v>
      </c>
      <c r="G32" s="37"/>
      <c r="H32" s="37"/>
      <c r="I32" s="37"/>
      <c r="J32" s="37"/>
      <c r="K32" s="31"/>
      <c r="L32" s="31"/>
      <c r="M32" s="31"/>
      <c r="N32" s="9">
        <f t="shared" si="3"/>
        <v>144.99</v>
      </c>
    </row>
    <row r="33" spans="1:11" x14ac:dyDescent="0.25">
      <c r="A33" s="11"/>
      <c r="B33" s="12"/>
    </row>
    <row r="34" spans="1:11" x14ac:dyDescent="0.25">
      <c r="A34" s="11"/>
      <c r="B34" s="12"/>
    </row>
    <row r="35" spans="1:11" x14ac:dyDescent="0.25">
      <c r="A35" s="11"/>
      <c r="B35" s="12"/>
    </row>
    <row r="36" spans="1:11" x14ac:dyDescent="0.25">
      <c r="A36" s="11"/>
      <c r="B36" s="12"/>
      <c r="I36" s="15"/>
      <c r="K36" s="15"/>
    </row>
    <row r="37" spans="1:11" x14ac:dyDescent="0.25">
      <c r="A37" s="11"/>
      <c r="B37" s="12"/>
    </row>
    <row r="38" spans="1:11" x14ac:dyDescent="0.25">
      <c r="A38" s="11"/>
      <c r="B38" s="12"/>
    </row>
    <row r="39" spans="1:11" x14ac:dyDescent="0.25">
      <c r="A39" s="11"/>
      <c r="B39" s="12"/>
    </row>
    <row r="40" spans="1:11" x14ac:dyDescent="0.25">
      <c r="A40" s="11"/>
      <c r="B40" s="12"/>
    </row>
    <row r="41" spans="1:11" x14ac:dyDescent="0.25">
      <c r="A41" s="11"/>
      <c r="B41" s="12"/>
    </row>
    <row r="42" spans="1:11" x14ac:dyDescent="0.25">
      <c r="A42" s="11"/>
      <c r="B42" s="12"/>
    </row>
    <row r="43" spans="1:11" x14ac:dyDescent="0.25">
      <c r="A43" s="11"/>
      <c r="B43" s="12"/>
    </row>
    <row r="44" spans="1:11" x14ac:dyDescent="0.25">
      <c r="A44" s="11"/>
      <c r="B44" s="12"/>
    </row>
    <row r="45" spans="1:11" x14ac:dyDescent="0.25">
      <c r="A45" s="11"/>
      <c r="B45" s="12"/>
    </row>
    <row r="46" spans="1:11" x14ac:dyDescent="0.25">
      <c r="A46" s="11"/>
      <c r="B46" s="12"/>
    </row>
    <row r="47" spans="1:11" x14ac:dyDescent="0.25">
      <c r="A47" s="11"/>
      <c r="B47" s="12"/>
    </row>
    <row r="48" spans="1:11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  <row r="223" spans="1:2" x14ac:dyDescent="0.25">
      <c r="A223" s="11"/>
      <c r="B223" s="12"/>
    </row>
    <row r="224" spans="1:2" x14ac:dyDescent="0.25">
      <c r="A224" s="11"/>
      <c r="B224" s="12"/>
    </row>
    <row r="225" spans="1:2" x14ac:dyDescent="0.25">
      <c r="A225" s="11"/>
      <c r="B225" s="12"/>
    </row>
    <row r="226" spans="1:2" x14ac:dyDescent="0.25">
      <c r="A226" s="11"/>
      <c r="B226" s="12"/>
    </row>
  </sheetData>
  <mergeCells count="14">
    <mergeCell ref="B1:M1"/>
    <mergeCell ref="A2:M2"/>
    <mergeCell ref="A3:C5"/>
    <mergeCell ref="D3:D8"/>
    <mergeCell ref="E3:E8"/>
    <mergeCell ref="F3:F8"/>
    <mergeCell ref="G3:G8"/>
    <mergeCell ref="H3:H8"/>
    <mergeCell ref="I3:I8"/>
    <mergeCell ref="J3:J8"/>
    <mergeCell ref="K3:K8"/>
    <mergeCell ref="L3:L8"/>
    <mergeCell ref="M3:M8"/>
    <mergeCell ref="A7:C7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C9:C32">
      <formula1>0</formula1>
    </dataValidation>
  </dataValidations>
  <pageMargins left="1.31" right="0.2" top="0.16" bottom="0.16" header="0.5" footer="0.16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24.12.2024</vt:lpstr>
      <vt:lpstr>'24.12.2024'!Область_печати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2024-11-27T04:16:04Z</cp:lastPrinted>
  <dcterms:created xsi:type="dcterms:W3CDTF">2022-02-11T10:39:18Z</dcterms:created>
  <dcterms:modified xsi:type="dcterms:W3CDTF">2024-12-27T10:12:58Z</dcterms:modified>
</cp:coreProperties>
</file>